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315" windowHeight="8475"/>
  </bookViews>
  <sheets>
    <sheet name="03월" sheetId="1" r:id="rId1"/>
  </sheets>
  <calcPr calcId="125725"/>
</workbook>
</file>

<file path=xl/calcChain.xml><?xml version="1.0" encoding="utf-8"?>
<calcChain xmlns="http://schemas.openxmlformats.org/spreadsheetml/2006/main">
  <c r="M23" i="1"/>
  <c r="I23"/>
  <c r="F23"/>
  <c r="L22"/>
  <c r="L24" s="1"/>
  <c r="K22"/>
  <c r="M22" s="1"/>
  <c r="H22"/>
  <c r="H24" s="1"/>
  <c r="E22"/>
  <c r="E24" s="1"/>
  <c r="D22"/>
  <c r="D24" s="1"/>
  <c r="M21"/>
  <c r="I21"/>
  <c r="F21"/>
  <c r="M20"/>
  <c r="I20"/>
  <c r="F20"/>
  <c r="M19"/>
  <c r="I19"/>
  <c r="F19"/>
  <c r="M18"/>
  <c r="I18"/>
  <c r="F18"/>
  <c r="M17"/>
  <c r="I17"/>
  <c r="F17"/>
  <c r="M16"/>
  <c r="I16"/>
  <c r="F16"/>
  <c r="M15"/>
  <c r="I15"/>
  <c r="F15"/>
  <c r="M13"/>
  <c r="I13"/>
  <c r="F13"/>
  <c r="L12"/>
  <c r="K12"/>
  <c r="M12" s="1"/>
  <c r="H12"/>
  <c r="E12"/>
  <c r="E14" s="1"/>
  <c r="D12"/>
  <c r="I12" s="1"/>
  <c r="M11"/>
  <c r="I11"/>
  <c r="F11"/>
  <c r="M10"/>
  <c r="I10"/>
  <c r="F10"/>
  <c r="M9"/>
  <c r="I9"/>
  <c r="F9"/>
  <c r="M8"/>
  <c r="I8"/>
  <c r="F8"/>
  <c r="M7"/>
  <c r="I7"/>
  <c r="F7"/>
  <c r="L6"/>
  <c r="L14" s="1"/>
  <c r="L25" s="1"/>
  <c r="K6"/>
  <c r="K14" s="1"/>
  <c r="H6"/>
  <c r="H14" s="1"/>
  <c r="H25" s="1"/>
  <c r="E6"/>
  <c r="D6"/>
  <c r="D14" s="1"/>
  <c r="M5"/>
  <c r="I5"/>
  <c r="F5"/>
  <c r="M4"/>
  <c r="I4"/>
  <c r="F4"/>
  <c r="D25" l="1"/>
  <c r="I14"/>
  <c r="F14"/>
  <c r="K25"/>
  <c r="M25" s="1"/>
  <c r="M14"/>
  <c r="I24"/>
  <c r="F24"/>
  <c r="E25"/>
  <c r="M6"/>
  <c r="F12"/>
  <c r="F22"/>
  <c r="I22"/>
  <c r="K24"/>
  <c r="M24" s="1"/>
  <c r="F6"/>
  <c r="I6"/>
  <c r="I25" l="1"/>
  <c r="F25"/>
</calcChain>
</file>

<file path=xl/sharedStrings.xml><?xml version="1.0" encoding="utf-8"?>
<sst xmlns="http://schemas.openxmlformats.org/spreadsheetml/2006/main" count="42" uniqueCount="29">
  <si>
    <t>쌍용자동차 - 2012년 03월 판매실적표</t>
    <phoneticPr fontId="3" type="noConversion"/>
  </si>
  <si>
    <t>차종</t>
    <phoneticPr fontId="3" type="noConversion"/>
  </si>
  <si>
    <t>2012년</t>
    <phoneticPr fontId="3" type="noConversion"/>
  </si>
  <si>
    <t>전월
대비(%)</t>
    <phoneticPr fontId="3" type="noConversion"/>
  </si>
  <si>
    <t>2011년</t>
    <phoneticPr fontId="3" type="noConversion"/>
  </si>
  <si>
    <t>전년 동월
 대비(%)</t>
    <phoneticPr fontId="3" type="noConversion"/>
  </si>
  <si>
    <t>누계(1월~3월)</t>
    <phoneticPr fontId="3" type="noConversion"/>
  </si>
  <si>
    <t>전년 누계
대비(%)</t>
    <phoneticPr fontId="3" type="noConversion"/>
  </si>
  <si>
    <t>3월</t>
    <phoneticPr fontId="3" type="noConversion"/>
  </si>
  <si>
    <t>2월</t>
    <phoneticPr fontId="3" type="noConversion"/>
  </si>
  <si>
    <t>내수</t>
    <phoneticPr fontId="3" type="noConversion"/>
  </si>
  <si>
    <t>승용</t>
    <phoneticPr fontId="3" type="noConversion"/>
  </si>
  <si>
    <t>체어맨 W</t>
    <phoneticPr fontId="3" type="noConversion"/>
  </si>
  <si>
    <t>체어맨 H</t>
    <phoneticPr fontId="3" type="noConversion"/>
  </si>
  <si>
    <t>소계</t>
    <phoneticPr fontId="3" type="noConversion"/>
  </si>
  <si>
    <t>SUV</t>
    <phoneticPr fontId="3" type="noConversion"/>
  </si>
  <si>
    <t>코란도 C</t>
    <phoneticPr fontId="3" type="noConversion"/>
  </si>
  <si>
    <t>렉스턴 II</t>
    <phoneticPr fontId="3" type="noConversion"/>
  </si>
  <si>
    <t>뉴카이런</t>
    <phoneticPr fontId="3" type="noConversion"/>
  </si>
  <si>
    <t>액티언</t>
    <phoneticPr fontId="3" type="noConversion"/>
  </si>
  <si>
    <t>코란도스포츠</t>
    <phoneticPr fontId="3" type="noConversion"/>
  </si>
  <si>
    <t>MPV</t>
    <phoneticPr fontId="3" type="noConversion"/>
  </si>
  <si>
    <t>뉴로디우스</t>
    <phoneticPr fontId="3" type="noConversion"/>
  </si>
  <si>
    <t>계</t>
    <phoneticPr fontId="3" type="noConversion"/>
  </si>
  <si>
    <t>수출</t>
    <phoneticPr fontId="3" type="noConversion"/>
  </si>
  <si>
    <t>완성차</t>
    <phoneticPr fontId="3" type="noConversion"/>
  </si>
  <si>
    <t>CKD</t>
    <phoneticPr fontId="3" type="noConversion"/>
  </si>
  <si>
    <t>합계</t>
    <phoneticPr fontId="3" type="noConversion"/>
  </si>
  <si>
    <t>*. 상기 코란도스포츠 실적중 2011년 실적은 액티언스포츠임(단, 2012년 코란도 스포츠 누계 수출 실적에는 액티언 스포츠 30대 포함)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</si>
</sst>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1" fontId="4" fillId="0" borderId="0" xfId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A4" sqref="A4:A14"/>
    </sheetView>
  </sheetViews>
  <sheetFormatPr defaultRowHeight="11.25"/>
  <cols>
    <col min="1" max="1" width="4.625" style="2" customWidth="1"/>
    <col min="2" max="2" width="6.625" style="2" customWidth="1"/>
    <col min="3" max="3" width="12.625" style="2" customWidth="1"/>
    <col min="4" max="5" width="10.625" style="38" customWidth="1"/>
    <col min="6" max="6" width="10.625" style="39" customWidth="1"/>
    <col min="7" max="7" width="1.625" style="39" customWidth="1"/>
    <col min="8" max="8" width="10.625" style="38" customWidth="1"/>
    <col min="9" max="9" width="10.625" style="40" customWidth="1"/>
    <col min="10" max="10" width="1.625" style="40" customWidth="1"/>
    <col min="11" max="12" width="10.625" style="38" customWidth="1"/>
    <col min="13" max="13" width="10.625" style="40" customWidth="1"/>
    <col min="14" max="16384" width="9" style="2"/>
  </cols>
  <sheetData>
    <row r="1" spans="1:13" ht="21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>
      <c r="A2" s="3" t="s">
        <v>1</v>
      </c>
      <c r="B2" s="4"/>
      <c r="C2" s="4"/>
      <c r="D2" s="5" t="s">
        <v>2</v>
      </c>
      <c r="E2" s="5"/>
      <c r="F2" s="6" t="s">
        <v>3</v>
      </c>
      <c r="G2" s="7"/>
      <c r="H2" s="8" t="s">
        <v>4</v>
      </c>
      <c r="I2" s="9" t="s">
        <v>5</v>
      </c>
      <c r="J2" s="10"/>
      <c r="K2" s="5" t="s">
        <v>6</v>
      </c>
      <c r="L2" s="5"/>
      <c r="M2" s="11" t="s">
        <v>7</v>
      </c>
    </row>
    <row r="3" spans="1:13" ht="18" customHeight="1">
      <c r="A3" s="12"/>
      <c r="B3" s="13"/>
      <c r="C3" s="13"/>
      <c r="D3" s="14" t="s">
        <v>8</v>
      </c>
      <c r="E3" s="14" t="s">
        <v>9</v>
      </c>
      <c r="F3" s="15"/>
      <c r="G3" s="16"/>
      <c r="H3" s="14" t="s">
        <v>8</v>
      </c>
      <c r="I3" s="17"/>
      <c r="J3" s="18"/>
      <c r="K3" s="14" t="s">
        <v>2</v>
      </c>
      <c r="L3" s="14" t="s">
        <v>4</v>
      </c>
      <c r="M3" s="19"/>
    </row>
    <row r="4" spans="1:13" ht="15" customHeight="1">
      <c r="A4" s="20" t="s">
        <v>10</v>
      </c>
      <c r="B4" s="21" t="s">
        <v>11</v>
      </c>
      <c r="C4" s="22" t="s">
        <v>12</v>
      </c>
      <c r="D4" s="23">
        <v>217</v>
      </c>
      <c r="E4" s="23">
        <v>208</v>
      </c>
      <c r="F4" s="24">
        <f>SUM(D4/E4-100%)</f>
        <v>4.3269230769230838E-2</v>
      </c>
      <c r="G4" s="24"/>
      <c r="H4" s="23">
        <v>319</v>
      </c>
      <c r="I4" s="24">
        <f>SUM(D4/H4-100%)</f>
        <v>-0.31974921630094044</v>
      </c>
      <c r="J4" s="24"/>
      <c r="K4" s="23">
        <v>637</v>
      </c>
      <c r="L4" s="23">
        <v>1108</v>
      </c>
      <c r="M4" s="25">
        <f>SUM(K4/L4-100%)</f>
        <v>-0.42509025270758127</v>
      </c>
    </row>
    <row r="5" spans="1:13" ht="15" customHeight="1">
      <c r="A5" s="20"/>
      <c r="B5" s="21"/>
      <c r="C5" s="22" t="s">
        <v>13</v>
      </c>
      <c r="D5" s="23">
        <v>109</v>
      </c>
      <c r="E5" s="23">
        <v>108</v>
      </c>
      <c r="F5" s="24">
        <f>SUM(D5/E5-100%)</f>
        <v>9.2592592592593004E-3</v>
      </c>
      <c r="G5" s="24"/>
      <c r="H5" s="23">
        <v>284</v>
      </c>
      <c r="I5" s="24">
        <f t="shared" ref="I5:I25" si="0">SUM(D5/H5-100%)</f>
        <v>-0.61619718309859151</v>
      </c>
      <c r="J5" s="24"/>
      <c r="K5" s="23">
        <v>330</v>
      </c>
      <c r="L5" s="23">
        <v>770</v>
      </c>
      <c r="M5" s="25">
        <f t="shared" ref="M5:M25" si="1">SUM(K5/L5-100%)</f>
        <v>-0.5714285714285714</v>
      </c>
    </row>
    <row r="6" spans="1:13" ht="15" customHeight="1">
      <c r="A6" s="20"/>
      <c r="B6" s="21"/>
      <c r="C6" s="26" t="s">
        <v>14</v>
      </c>
      <c r="D6" s="14">
        <f>SUM(D4:D5)</f>
        <v>326</v>
      </c>
      <c r="E6" s="14">
        <f>SUM(E4:E5)</f>
        <v>316</v>
      </c>
      <c r="F6" s="18">
        <f t="shared" ref="F6:F25" si="2">SUM(D6/E6-100%)</f>
        <v>3.1645569620253111E-2</v>
      </c>
      <c r="G6" s="18"/>
      <c r="H6" s="14">
        <f>SUM(H4:H5)</f>
        <v>603</v>
      </c>
      <c r="I6" s="18">
        <f t="shared" si="0"/>
        <v>-0.45936981757877282</v>
      </c>
      <c r="J6" s="18"/>
      <c r="K6" s="14">
        <f>SUM(K4:K5)</f>
        <v>967</v>
      </c>
      <c r="L6" s="14">
        <f>SUM(L4:L5)</f>
        <v>1878</v>
      </c>
      <c r="M6" s="27">
        <f t="shared" si="1"/>
        <v>-0.48509052183173584</v>
      </c>
    </row>
    <row r="7" spans="1:13" ht="15" customHeight="1">
      <c r="A7" s="20"/>
      <c r="B7" s="21" t="s">
        <v>15</v>
      </c>
      <c r="C7" s="22" t="s">
        <v>16</v>
      </c>
      <c r="D7" s="23">
        <v>1090</v>
      </c>
      <c r="E7" s="23">
        <v>887</v>
      </c>
      <c r="F7" s="24">
        <f t="shared" si="2"/>
        <v>0.22886133032694467</v>
      </c>
      <c r="G7" s="24"/>
      <c r="H7" s="23">
        <v>2073</v>
      </c>
      <c r="I7" s="24">
        <f t="shared" si="0"/>
        <v>-0.47419199228171727</v>
      </c>
      <c r="J7" s="24"/>
      <c r="K7" s="23">
        <v>2794</v>
      </c>
      <c r="L7" s="23">
        <v>2073</v>
      </c>
      <c r="M7" s="25">
        <f t="shared" si="1"/>
        <v>0.34780511336227682</v>
      </c>
    </row>
    <row r="8" spans="1:13" ht="15" customHeight="1">
      <c r="A8" s="20"/>
      <c r="B8" s="21"/>
      <c r="C8" s="22" t="s">
        <v>17</v>
      </c>
      <c r="D8" s="23">
        <v>120</v>
      </c>
      <c r="E8" s="23">
        <v>7</v>
      </c>
      <c r="F8" s="24">
        <f t="shared" si="2"/>
        <v>16.142857142857142</v>
      </c>
      <c r="G8" s="24"/>
      <c r="H8" s="23">
        <v>874</v>
      </c>
      <c r="I8" s="24">
        <f t="shared" si="0"/>
        <v>-0.86270022883295194</v>
      </c>
      <c r="J8" s="24"/>
      <c r="K8" s="23">
        <v>305</v>
      </c>
      <c r="L8" s="23">
        <v>2732</v>
      </c>
      <c r="M8" s="25">
        <f t="shared" si="1"/>
        <v>-0.88836017569546122</v>
      </c>
    </row>
    <row r="9" spans="1:13" ht="15" customHeight="1">
      <c r="A9" s="20"/>
      <c r="B9" s="21"/>
      <c r="C9" s="22" t="s">
        <v>18</v>
      </c>
      <c r="D9" s="23">
        <v>0</v>
      </c>
      <c r="E9" s="23">
        <v>0</v>
      </c>
      <c r="F9" s="24" t="e">
        <f t="shared" si="2"/>
        <v>#DIV/0!</v>
      </c>
      <c r="G9" s="24"/>
      <c r="H9" s="23">
        <v>17</v>
      </c>
      <c r="I9" s="24">
        <f t="shared" si="0"/>
        <v>-1</v>
      </c>
      <c r="J9" s="24"/>
      <c r="K9" s="23">
        <v>1</v>
      </c>
      <c r="L9" s="23">
        <v>54</v>
      </c>
      <c r="M9" s="25">
        <f t="shared" si="1"/>
        <v>-0.98148148148148151</v>
      </c>
    </row>
    <row r="10" spans="1:13" ht="15" customHeight="1">
      <c r="A10" s="20"/>
      <c r="B10" s="21"/>
      <c r="C10" s="22" t="s">
        <v>19</v>
      </c>
      <c r="D10" s="23">
        <v>0</v>
      </c>
      <c r="E10" s="23">
        <v>0</v>
      </c>
      <c r="F10" s="24" t="e">
        <f t="shared" si="2"/>
        <v>#DIV/0!</v>
      </c>
      <c r="G10" s="24"/>
      <c r="H10" s="23">
        <v>6</v>
      </c>
      <c r="I10" s="24">
        <f t="shared" si="0"/>
        <v>-1</v>
      </c>
      <c r="J10" s="24"/>
      <c r="K10" s="23">
        <v>0</v>
      </c>
      <c r="L10" s="23">
        <v>25</v>
      </c>
      <c r="M10" s="25">
        <f t="shared" si="1"/>
        <v>-1</v>
      </c>
    </row>
    <row r="11" spans="1:13" ht="15" customHeight="1">
      <c r="A11" s="20"/>
      <c r="B11" s="21"/>
      <c r="C11" s="22" t="s">
        <v>20</v>
      </c>
      <c r="D11" s="23">
        <v>2249</v>
      </c>
      <c r="E11" s="23">
        <v>1901</v>
      </c>
      <c r="F11" s="24">
        <f t="shared" si="2"/>
        <v>0.18306154655444495</v>
      </c>
      <c r="G11" s="24"/>
      <c r="H11" s="23">
        <v>1028</v>
      </c>
      <c r="I11" s="24">
        <f t="shared" si="0"/>
        <v>1.1877431906614788</v>
      </c>
      <c r="J11" s="24"/>
      <c r="K11" s="23">
        <v>5628</v>
      </c>
      <c r="L11" s="23">
        <v>2948</v>
      </c>
      <c r="M11" s="25">
        <f t="shared" si="1"/>
        <v>0.90909090909090917</v>
      </c>
    </row>
    <row r="12" spans="1:13" ht="15" customHeight="1">
      <c r="A12" s="20"/>
      <c r="B12" s="21"/>
      <c r="C12" s="26" t="s">
        <v>14</v>
      </c>
      <c r="D12" s="14">
        <f>SUM(D7:D11)</f>
        <v>3459</v>
      </c>
      <c r="E12" s="14">
        <f>SUM(E7:E11)</f>
        <v>2795</v>
      </c>
      <c r="F12" s="18">
        <f t="shared" si="2"/>
        <v>0.23756708407871208</v>
      </c>
      <c r="G12" s="18"/>
      <c r="H12" s="14">
        <f>SUM(H7:H11)</f>
        <v>3998</v>
      </c>
      <c r="I12" s="18">
        <f t="shared" si="0"/>
        <v>-0.13481740870435222</v>
      </c>
      <c r="J12" s="18"/>
      <c r="K12" s="14">
        <f>SUM(K7:K11)</f>
        <v>8728</v>
      </c>
      <c r="L12" s="14">
        <f>SUM(L7:L11)</f>
        <v>7832</v>
      </c>
      <c r="M12" s="27">
        <f t="shared" si="1"/>
        <v>0.11440245148110306</v>
      </c>
    </row>
    <row r="13" spans="1:13" ht="15" customHeight="1">
      <c r="A13" s="20"/>
      <c r="B13" s="22" t="s">
        <v>21</v>
      </c>
      <c r="C13" s="22" t="s">
        <v>22</v>
      </c>
      <c r="D13" s="23">
        <v>0</v>
      </c>
      <c r="E13" s="23">
        <v>0</v>
      </c>
      <c r="F13" s="24" t="e">
        <f t="shared" si="2"/>
        <v>#DIV/0!</v>
      </c>
      <c r="G13" s="24"/>
      <c r="H13" s="23">
        <v>76</v>
      </c>
      <c r="I13" s="24">
        <f t="shared" si="0"/>
        <v>-1</v>
      </c>
      <c r="J13" s="24"/>
      <c r="K13" s="23">
        <v>5</v>
      </c>
      <c r="L13" s="23">
        <v>264</v>
      </c>
      <c r="M13" s="25">
        <f t="shared" si="1"/>
        <v>-0.98106060606060608</v>
      </c>
    </row>
    <row r="14" spans="1:13" ht="15" customHeight="1">
      <c r="A14" s="20"/>
      <c r="B14" s="28" t="s">
        <v>23</v>
      </c>
      <c r="C14" s="28"/>
      <c r="D14" s="29">
        <f>SUM(D12,D6,D13)</f>
        <v>3785</v>
      </c>
      <c r="E14" s="29">
        <f>SUM(E12,E6,E13)</f>
        <v>3111</v>
      </c>
      <c r="F14" s="30">
        <f t="shared" si="2"/>
        <v>0.21665059466409509</v>
      </c>
      <c r="G14" s="30"/>
      <c r="H14" s="29">
        <f>SUM(H6,H12,H13)</f>
        <v>4677</v>
      </c>
      <c r="I14" s="30">
        <f t="shared" si="0"/>
        <v>-0.19072054735941846</v>
      </c>
      <c r="J14" s="30"/>
      <c r="K14" s="29">
        <f>SUM(K6,K12,K13)</f>
        <v>9700</v>
      </c>
      <c r="L14" s="29">
        <f>SUM(L6,L12,L13)</f>
        <v>9974</v>
      </c>
      <c r="M14" s="31">
        <f t="shared" si="1"/>
        <v>-2.7471425706837804E-2</v>
      </c>
    </row>
    <row r="15" spans="1:13" ht="15" customHeight="1">
      <c r="A15" s="20" t="s">
        <v>24</v>
      </c>
      <c r="B15" s="21" t="s">
        <v>25</v>
      </c>
      <c r="C15" s="22" t="s">
        <v>12</v>
      </c>
      <c r="D15" s="23">
        <v>22</v>
      </c>
      <c r="E15" s="23">
        <v>10</v>
      </c>
      <c r="F15" s="24">
        <f t="shared" si="2"/>
        <v>1.2000000000000002</v>
      </c>
      <c r="G15" s="24"/>
      <c r="H15" s="23">
        <v>3</v>
      </c>
      <c r="I15" s="24">
        <f t="shared" si="0"/>
        <v>6.333333333333333</v>
      </c>
      <c r="J15" s="24"/>
      <c r="K15" s="23">
        <v>39</v>
      </c>
      <c r="L15" s="23">
        <v>8</v>
      </c>
      <c r="M15" s="25">
        <f t="shared" si="1"/>
        <v>3.875</v>
      </c>
    </row>
    <row r="16" spans="1:13" ht="15" customHeight="1">
      <c r="A16" s="20"/>
      <c r="B16" s="21"/>
      <c r="C16" s="22" t="s">
        <v>16</v>
      </c>
      <c r="D16" s="23">
        <v>2185</v>
      </c>
      <c r="E16" s="23">
        <v>2179</v>
      </c>
      <c r="F16" s="24">
        <f t="shared" si="2"/>
        <v>2.7535566773748688E-3</v>
      </c>
      <c r="G16" s="24"/>
      <c r="H16" s="23">
        <v>1693</v>
      </c>
      <c r="I16" s="24">
        <f t="shared" si="0"/>
        <v>0.29060838747785001</v>
      </c>
      <c r="J16" s="24"/>
      <c r="K16" s="23">
        <v>6463</v>
      </c>
      <c r="L16" s="23">
        <v>5082</v>
      </c>
      <c r="M16" s="25">
        <f t="shared" si="1"/>
        <v>0.27174340810704445</v>
      </c>
    </row>
    <row r="17" spans="1:13" ht="15" customHeight="1">
      <c r="A17" s="20"/>
      <c r="B17" s="21"/>
      <c r="C17" s="22" t="s">
        <v>17</v>
      </c>
      <c r="D17" s="23">
        <v>496</v>
      </c>
      <c r="E17" s="23">
        <v>535</v>
      </c>
      <c r="F17" s="24">
        <f t="shared" si="2"/>
        <v>-7.2897196261682229E-2</v>
      </c>
      <c r="G17" s="24"/>
      <c r="H17" s="23">
        <v>530</v>
      </c>
      <c r="I17" s="24">
        <f t="shared" si="0"/>
        <v>-6.4150943396226401E-2</v>
      </c>
      <c r="J17" s="24"/>
      <c r="K17" s="23">
        <v>1720</v>
      </c>
      <c r="L17" s="23">
        <v>1044</v>
      </c>
      <c r="M17" s="25">
        <f t="shared" si="1"/>
        <v>0.64750957854406122</v>
      </c>
    </row>
    <row r="18" spans="1:13" ht="15" customHeight="1">
      <c r="A18" s="20"/>
      <c r="B18" s="21"/>
      <c r="C18" s="22" t="s">
        <v>18</v>
      </c>
      <c r="D18" s="23">
        <v>1234</v>
      </c>
      <c r="E18" s="23">
        <v>1283</v>
      </c>
      <c r="F18" s="24">
        <f t="shared" si="2"/>
        <v>-3.8191738113795837E-2</v>
      </c>
      <c r="G18" s="24"/>
      <c r="H18" s="23">
        <v>1461</v>
      </c>
      <c r="I18" s="24">
        <f t="shared" si="0"/>
        <v>-0.15537303216974674</v>
      </c>
      <c r="J18" s="24"/>
      <c r="K18" s="23">
        <v>3870</v>
      </c>
      <c r="L18" s="23">
        <v>3361</v>
      </c>
      <c r="M18" s="25">
        <f t="shared" si="1"/>
        <v>0.15144302290984824</v>
      </c>
    </row>
    <row r="19" spans="1:13" ht="15" customHeight="1">
      <c r="A19" s="20"/>
      <c r="B19" s="21"/>
      <c r="C19" s="22" t="s">
        <v>19</v>
      </c>
      <c r="D19" s="23">
        <v>199</v>
      </c>
      <c r="E19" s="23">
        <v>173</v>
      </c>
      <c r="F19" s="24">
        <f t="shared" si="2"/>
        <v>0.1502890173410405</v>
      </c>
      <c r="G19" s="24"/>
      <c r="H19" s="23">
        <v>322</v>
      </c>
      <c r="I19" s="24">
        <f t="shared" si="0"/>
        <v>-0.38198757763975155</v>
      </c>
      <c r="J19" s="24"/>
      <c r="K19" s="23">
        <v>630</v>
      </c>
      <c r="L19" s="23">
        <v>1350</v>
      </c>
      <c r="M19" s="25">
        <f t="shared" si="1"/>
        <v>-0.53333333333333333</v>
      </c>
    </row>
    <row r="20" spans="1:13" ht="15" customHeight="1">
      <c r="A20" s="20"/>
      <c r="B20" s="21"/>
      <c r="C20" s="22" t="s">
        <v>20</v>
      </c>
      <c r="D20" s="23">
        <v>1244</v>
      </c>
      <c r="E20" s="23">
        <v>1458</v>
      </c>
      <c r="F20" s="24">
        <f t="shared" si="2"/>
        <v>-0.14677640603566533</v>
      </c>
      <c r="G20" s="24"/>
      <c r="H20" s="23">
        <v>1254</v>
      </c>
      <c r="I20" s="24">
        <f t="shared" si="0"/>
        <v>-7.9744816586921896E-3</v>
      </c>
      <c r="J20" s="24"/>
      <c r="K20" s="23">
        <v>3540</v>
      </c>
      <c r="L20" s="23">
        <v>3137</v>
      </c>
      <c r="M20" s="25">
        <f t="shared" si="1"/>
        <v>0.12846668791839333</v>
      </c>
    </row>
    <row r="21" spans="1:13" ht="15" customHeight="1">
      <c r="A21" s="20"/>
      <c r="B21" s="21"/>
      <c r="C21" s="22" t="s">
        <v>22</v>
      </c>
      <c r="D21" s="23">
        <v>129</v>
      </c>
      <c r="E21" s="23">
        <v>117</v>
      </c>
      <c r="F21" s="24">
        <f t="shared" si="2"/>
        <v>0.10256410256410264</v>
      </c>
      <c r="G21" s="24"/>
      <c r="H21" s="23">
        <v>240</v>
      </c>
      <c r="I21" s="24">
        <f t="shared" si="0"/>
        <v>-0.46250000000000002</v>
      </c>
      <c r="J21" s="24"/>
      <c r="K21" s="23">
        <v>431</v>
      </c>
      <c r="L21" s="23">
        <v>485</v>
      </c>
      <c r="M21" s="25">
        <f t="shared" si="1"/>
        <v>-0.11134020618556706</v>
      </c>
    </row>
    <row r="22" spans="1:13" ht="15" customHeight="1">
      <c r="A22" s="20"/>
      <c r="B22" s="21"/>
      <c r="C22" s="26" t="s">
        <v>14</v>
      </c>
      <c r="D22" s="14">
        <f>SUM(D15:D21)</f>
        <v>5509</v>
      </c>
      <c r="E22" s="14">
        <f>SUM(E15:E21)</f>
        <v>5755</v>
      </c>
      <c r="F22" s="18">
        <f t="shared" si="2"/>
        <v>-4.2745438748914011E-2</v>
      </c>
      <c r="G22" s="18"/>
      <c r="H22" s="14">
        <f>SUM(H15:H21)</f>
        <v>5503</v>
      </c>
      <c r="I22" s="18">
        <f t="shared" si="0"/>
        <v>1.0903143739777743E-3</v>
      </c>
      <c r="J22" s="18"/>
      <c r="K22" s="14">
        <f>SUM(K15:K21)</f>
        <v>16693</v>
      </c>
      <c r="L22" s="14">
        <f>SUM(L15:L21)</f>
        <v>14467</v>
      </c>
      <c r="M22" s="27">
        <f t="shared" si="1"/>
        <v>0.15386742240962192</v>
      </c>
    </row>
    <row r="23" spans="1:13" ht="15" customHeight="1">
      <c r="A23" s="20"/>
      <c r="B23" s="21" t="s">
        <v>26</v>
      </c>
      <c r="C23" s="21"/>
      <c r="D23" s="23">
        <v>48</v>
      </c>
      <c r="E23" s="23">
        <v>0</v>
      </c>
      <c r="F23" s="24" t="e">
        <f t="shared" si="2"/>
        <v>#DIV/0!</v>
      </c>
      <c r="G23" s="24"/>
      <c r="H23" s="23">
        <v>210</v>
      </c>
      <c r="I23" s="24">
        <f t="shared" si="0"/>
        <v>-0.77142857142857146</v>
      </c>
      <c r="J23" s="24"/>
      <c r="K23" s="23">
        <v>48</v>
      </c>
      <c r="L23" s="23">
        <v>300</v>
      </c>
      <c r="M23" s="25">
        <f t="shared" si="1"/>
        <v>-0.84</v>
      </c>
    </row>
    <row r="24" spans="1:13" ht="15" customHeight="1">
      <c r="A24" s="20"/>
      <c r="B24" s="28" t="s">
        <v>23</v>
      </c>
      <c r="C24" s="28"/>
      <c r="D24" s="29">
        <f>SUM(D22,D23)</f>
        <v>5557</v>
      </c>
      <c r="E24" s="29">
        <f>SUM(E22,E23)</f>
        <v>5755</v>
      </c>
      <c r="F24" s="30">
        <f t="shared" si="2"/>
        <v>-3.4404865334491719E-2</v>
      </c>
      <c r="G24" s="30"/>
      <c r="H24" s="29">
        <f>SUM(H22,H23)</f>
        <v>5713</v>
      </c>
      <c r="I24" s="30">
        <f t="shared" si="0"/>
        <v>-2.7306143882373513E-2</v>
      </c>
      <c r="J24" s="30"/>
      <c r="K24" s="29">
        <f>SUM(K22,K23)</f>
        <v>16741</v>
      </c>
      <c r="L24" s="29">
        <f>SUM(L22,L23)</f>
        <v>14767</v>
      </c>
      <c r="M24" s="31">
        <f t="shared" si="1"/>
        <v>0.13367644071239937</v>
      </c>
    </row>
    <row r="25" spans="1:13" ht="15" customHeight="1" thickBot="1">
      <c r="A25" s="32" t="s">
        <v>27</v>
      </c>
      <c r="B25" s="33"/>
      <c r="C25" s="33"/>
      <c r="D25" s="34">
        <f>SUM(D14,D24)</f>
        <v>9342</v>
      </c>
      <c r="E25" s="34">
        <f>SUM(E14,E24)</f>
        <v>8866</v>
      </c>
      <c r="F25" s="35">
        <f t="shared" si="2"/>
        <v>5.3688247236634234E-2</v>
      </c>
      <c r="G25" s="35"/>
      <c r="H25" s="34">
        <f>SUM(H14,H24)</f>
        <v>10390</v>
      </c>
      <c r="I25" s="35">
        <f t="shared" si="0"/>
        <v>-0.1008662175168431</v>
      </c>
      <c r="J25" s="35"/>
      <c r="K25" s="34">
        <f>SUM(K14,K24)</f>
        <v>26441</v>
      </c>
      <c r="L25" s="34">
        <f>SUM(L14,L24)</f>
        <v>24741</v>
      </c>
      <c r="M25" s="36">
        <f t="shared" si="1"/>
        <v>6.8711854815892703E-2</v>
      </c>
    </row>
    <row r="27" spans="1:13" ht="15" customHeight="1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</sheetData>
  <mergeCells count="17">
    <mergeCell ref="A25:C25"/>
    <mergeCell ref="A27:M27"/>
    <mergeCell ref="A4:A14"/>
    <mergeCell ref="B4:B6"/>
    <mergeCell ref="B7:B12"/>
    <mergeCell ref="B14:C14"/>
    <mergeCell ref="A15:A24"/>
    <mergeCell ref="B15:B22"/>
    <mergeCell ref="B23:C23"/>
    <mergeCell ref="B24:C24"/>
    <mergeCell ref="A1:M1"/>
    <mergeCell ref="A2:C3"/>
    <mergeCell ref="D2:E2"/>
    <mergeCell ref="F2:F3"/>
    <mergeCell ref="I2:I3"/>
    <mergeCell ref="K2:L2"/>
    <mergeCell ref="M2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03월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Namth</dc:creator>
  <cp:lastModifiedBy>Namth</cp:lastModifiedBy>
  <dcterms:created xsi:type="dcterms:W3CDTF">2012-04-02T16:33:21Z</dcterms:created>
  <dcterms:modified xsi:type="dcterms:W3CDTF">2012-04-02T16:33:46Z</dcterms:modified>
</cp:coreProperties>
</file>